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Z\zamówienia\2026\załączniki\do publikacji\Formularze oferty aktywne\"/>
    </mc:Choice>
  </mc:AlternateContent>
  <xr:revisionPtr revIDLastSave="0" documentId="13_ncr:1_{9D5D4E44-A3A8-491D-BD29-0CB4C1F14D09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Formularz ofert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5" i="1" l="1"/>
  <c r="K94" i="1"/>
  <c r="L94" i="1" s="1"/>
  <c r="I94" i="1"/>
  <c r="I93" i="1"/>
  <c r="K92" i="1"/>
  <c r="L92" i="1" s="1"/>
  <c r="I92" i="1"/>
  <c r="I91" i="1"/>
  <c r="K90" i="1"/>
  <c r="I90" i="1"/>
  <c r="L90" i="1" s="1"/>
  <c r="I89" i="1"/>
  <c r="K89" i="1" s="1"/>
  <c r="L89" i="1" s="1"/>
  <c r="I88" i="1"/>
  <c r="K88" i="1" s="1"/>
  <c r="I87" i="1"/>
  <c r="K87" i="1" s="1"/>
  <c r="L87" i="1" s="1"/>
  <c r="I86" i="1"/>
  <c r="I85" i="1"/>
  <c r="I84" i="1"/>
  <c r="I83" i="1"/>
  <c r="I82" i="1"/>
  <c r="I81" i="1"/>
  <c r="K80" i="1"/>
  <c r="L80" i="1" s="1"/>
  <c r="I80" i="1"/>
  <c r="I79" i="1"/>
  <c r="K78" i="1"/>
  <c r="L78" i="1" s="1"/>
  <c r="I78" i="1"/>
  <c r="I77" i="1"/>
  <c r="I76" i="1"/>
  <c r="I75" i="1"/>
  <c r="K75" i="1" s="1"/>
  <c r="L75" i="1" s="1"/>
  <c r="I74" i="1"/>
  <c r="K74" i="1" s="1"/>
  <c r="I73" i="1"/>
  <c r="K73" i="1" s="1"/>
  <c r="L73" i="1" s="1"/>
  <c r="I72" i="1"/>
  <c r="I71" i="1"/>
  <c r="I70" i="1"/>
  <c r="I69" i="1"/>
  <c r="I68" i="1"/>
  <c r="I67" i="1"/>
  <c r="K66" i="1"/>
  <c r="L66" i="1" s="1"/>
  <c r="I66" i="1"/>
  <c r="I65" i="1"/>
  <c r="K64" i="1"/>
  <c r="L64" i="1" s="1"/>
  <c r="I64" i="1"/>
  <c r="I63" i="1"/>
  <c r="I62" i="1"/>
  <c r="I61" i="1"/>
  <c r="K61" i="1" s="1"/>
  <c r="L61" i="1" s="1"/>
  <c r="I60" i="1"/>
  <c r="I59" i="1"/>
  <c r="K59" i="1" s="1"/>
  <c r="L59" i="1" s="1"/>
  <c r="I58" i="1"/>
  <c r="I57" i="1"/>
  <c r="I56" i="1"/>
  <c r="I53" i="1"/>
  <c r="I48" i="1"/>
  <c r="I43" i="1"/>
  <c r="K38" i="1"/>
  <c r="L38" i="1" s="1"/>
  <c r="I38" i="1"/>
  <c r="I37" i="1"/>
  <c r="F97" i="1" s="1"/>
  <c r="K32" i="1"/>
  <c r="L32" i="1" s="1"/>
  <c r="I32" i="1"/>
  <c r="L77" i="1" l="1"/>
  <c r="L65" i="1"/>
  <c r="L43" i="1"/>
  <c r="L48" i="1"/>
  <c r="L79" i="1"/>
  <c r="L91" i="1"/>
  <c r="L67" i="1"/>
  <c r="L57" i="1"/>
  <c r="L58" i="1"/>
  <c r="L82" i="1"/>
  <c r="L71" i="1"/>
  <c r="L83" i="1"/>
  <c r="L60" i="1"/>
  <c r="L72" i="1"/>
  <c r="L84" i="1"/>
  <c r="K60" i="1"/>
  <c r="K37" i="1"/>
  <c r="K65" i="1"/>
  <c r="L74" i="1"/>
  <c r="K79" i="1"/>
  <c r="L88" i="1"/>
  <c r="K93" i="1"/>
  <c r="L93" i="1" s="1"/>
  <c r="L37" i="1"/>
  <c r="K56" i="1"/>
  <c r="L56" i="1" s="1"/>
  <c r="K70" i="1"/>
  <c r="L70" i="1" s="1"/>
  <c r="K84" i="1"/>
  <c r="K53" i="1"/>
  <c r="L53" i="1" s="1"/>
  <c r="K69" i="1"/>
  <c r="L69" i="1" s="1"/>
  <c r="K83" i="1"/>
  <c r="K57" i="1"/>
  <c r="K71" i="1"/>
  <c r="K85" i="1"/>
  <c r="L85" i="1" s="1"/>
  <c r="K62" i="1"/>
  <c r="L62" i="1" s="1"/>
  <c r="K76" i="1"/>
  <c r="L76" i="1" s="1"/>
  <c r="K43" i="1"/>
  <c r="K67" i="1"/>
  <c r="K81" i="1"/>
  <c r="L81" i="1" s="1"/>
  <c r="K95" i="1"/>
  <c r="L95" i="1" s="1"/>
  <c r="K58" i="1"/>
  <c r="K72" i="1"/>
  <c r="K86" i="1"/>
  <c r="L86" i="1" s="1"/>
  <c r="K63" i="1"/>
  <c r="L63" i="1" s="1"/>
  <c r="K77" i="1"/>
  <c r="K91" i="1"/>
  <c r="K48" i="1"/>
  <c r="K68" i="1"/>
  <c r="L68" i="1" s="1"/>
  <c r="K82" i="1"/>
  <c r="F98" i="1" l="1"/>
  <c r="B26" i="1" s="1"/>
</calcChain>
</file>

<file path=xl/sharedStrings.xml><?xml version="1.0" encoding="utf-8"?>
<sst xmlns="http://schemas.openxmlformats.org/spreadsheetml/2006/main" count="284" uniqueCount="179">
  <si>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</si>
  <si>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</si>
  <si>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</si>
  <si>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</si>
  <si>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</si>
  <si>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</si>
  <si>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</si>
  <si>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</si>
  <si>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</si>
  <si>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</si>
  <si>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</si>
  <si>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</si>
  <si>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</si>
  <si>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</si>
  <si>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</si>
  <si>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</si>
  <si>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</si>
  <si>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</si>
  <si>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18</t>
  </si>
  <si>
    <t>PORZ-STOS</t>
  </si>
  <si>
    <t>Wynoszenie i układanie pozostałości drzewnych w stosy niewymiarowe</t>
  </si>
  <si>
    <t>M3P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</si>
  <si>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</si>
  <si>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</si>
  <si>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</si>
  <si>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</si>
  <si>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</si>
  <si>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</si>
  <si>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</si>
  <si>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</si>
  <si>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</si>
  <si>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</si>
  <si>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46</t>
  </si>
  <si>
    <t>OPR-UC</t>
  </si>
  <si>
    <t>Opryskiwanie upraw opryskiwaczem - ciągnikowym (nie dotyczy szkółek)</t>
  </si>
  <si>
    <t>58</t>
  </si>
  <si>
    <t>WYK-TAL40</t>
  </si>
  <si>
    <t>Zdarcie pokrywy na talerzach 40 cm x 40 cm</t>
  </si>
  <si>
    <t>TSZT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</si>
  <si>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</si>
  <si>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</si>
  <si>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</si>
  <si>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</si>
  <si>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</si>
  <si>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</si>
  <si>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</si>
  <si>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</si>
  <si>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</si>
  <si>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</si>
  <si>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</si>
  <si>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</si>
  <si>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</si>
  <si>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79</t>
  </si>
  <si>
    <t>WYK-FRECZ</t>
  </si>
  <si>
    <t>Przygotowanie gleby frezem w pasy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</si>
  <si>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</si>
  <si>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</si>
  <si>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</si>
  <si>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</si>
  <si>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</si>
  <si>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</si>
  <si>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</si>
  <si>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</si>
  <si>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</si>
  <si>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</si>
  <si>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</si>
  <si>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</si>
  <si>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</si>
  <si>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</si>
  <si>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</si>
  <si>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</si>
  <si>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</si>
  <si>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</si>
  <si>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</si>
  <si>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</si>
  <si>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</si>
  <si>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</si>
  <si>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</si>
  <si>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</si>
  <si>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</si>
  <si>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</si>
  <si>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</si>
  <si>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</si>
  <si>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</si>
  <si>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</si>
  <si>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</si>
  <si>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</si>
  <si>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</si>
  <si>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</si>
  <si>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</si>
  <si>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</si>
  <si>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</si>
  <si>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</si>
  <si>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</si>
  <si>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</si>
  <si>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</si>
  <si>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</si>
  <si>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</si>
  <si>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</si>
  <si>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</si>
  <si>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</si>
  <si>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</si>
  <si>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</si>
  <si>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</si>
  <si>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</si>
  <si>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</si>
  <si>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</si>
  <si>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</si>
  <si>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</si>
  <si>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</si>
  <si>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</si>
  <si>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</si>
  <si>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160</t>
  </si>
  <si>
    <t>SZUK-PĘDR</t>
  </si>
  <si>
    <t>Badanie zapędraczenia gleby - dół o objętości 0,5 m3</t>
  </si>
  <si>
    <t>162</t>
  </si>
  <si>
    <t>SZUK-OWAD</t>
  </si>
  <si>
    <t>Próbne poszukiwania owadów w ściółce</t>
  </si>
  <si>
    <t>178</t>
  </si>
  <si>
    <t>N-ZSGDNPO</t>
  </si>
  <si>
    <t>Zbiór szyszek z pozostałych drzewostanów nasiennych</t>
  </si>
  <si>
    <t>KG</t>
  </si>
  <si>
    <t>196</t>
  </si>
  <si>
    <t>ZB-NASDB</t>
  </si>
  <si>
    <t>Zbiór nasion dęba</t>
  </si>
  <si>
    <t>197</t>
  </si>
  <si>
    <t>ZB-NASBK</t>
  </si>
  <si>
    <t>Zbiór nasion buka</t>
  </si>
  <si>
    <t>198</t>
  </si>
  <si>
    <t>ZB-NAS OL</t>
  </si>
  <si>
    <t>Zbiór nasion olszy</t>
  </si>
  <si>
    <t>199</t>
  </si>
  <si>
    <t>ZB-NASP</t>
  </si>
  <si>
    <t>Zbiór nasion pozostałych gatunków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</si>
  <si>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</si>
  <si>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</si>
  <si>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</si>
  <si>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</si>
  <si>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</si>
  <si>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</si>
  <si>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</si>
  <si>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</si>
  <si>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</si>
  <si>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</si>
  <si>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</si>
  <si>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</si>
  <si>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</si>
  <si>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</si>
  <si>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</si>
  <si>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</si>
  <si>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</si>
  <si>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</si>
  <si>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</si>
  <si>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</si>
  <si>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</si>
  <si>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</si>
  <si>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Tułowice</t>
  </si>
  <si>
    <t xml:space="preserve">49-130 Tułowice; Parkowa;14/14A                </t>
  </si>
  <si>
    <t>Odpowiadając na ogłoszenie o przetargu nieograniczonym na „Wykonywanie usług z zakresu gospodarki leśnej na terenie Nadleśnictwa Tułowice w roku 2026''  składamy niniejszym ofertę na pakiet Pakiet 2 L 01 11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</si>
  <si>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</si>
  <si>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</si>
  <si>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</si>
  <si>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</si>
  <si>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</si>
  <si>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</si>
  <si>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</si>
  <si>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</si>
  <si>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</si>
  <si>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</si>
  <si>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</si>
  <si>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</si>
  <si>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</si>
  <si>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</si>
  <si>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</si>
  <si>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</si>
  <si>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</si>
  <si>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</si>
  <si>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Znak spr.: SA.270.22.2025</t>
  </si>
  <si>
    <t>FORMULARZ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</si>
</sst>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0" fillId="2" borderId="0" xfId="0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top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6"/>
  <sheetViews>
    <sheetView tabSelected="1" zoomScaleNormal="100" workbookViewId="0">
      <selection activeCell="E15" sqref="E15"/>
    </sheetView>
  </sheetViews>
  <sheetFormatPr defaultRowHeight="12.5" x14ac:dyDescent="0.25"/>
  <cols>
    <col min="1" max="1" width="8.984375E-2" customWidth="1"/>
    <col min="2" max="2" width="5.6328125" customWidth="1"/>
    <col min="3" max="3" width="7.36328125" customWidth="1"/>
    <col min="4" max="4" width="11.08984375" customWidth="1"/>
    <col min="5" max="5" width="43.90625" customWidth="1"/>
    <col min="6" max="6" width="6.90625" customWidth="1"/>
    <col min="7" max="7" width="10" customWidth="1"/>
    <col min="8" max="8" width="11.08984375" customWidth="1"/>
    <col min="9" max="9" width="12.6328125" customWidth="1"/>
    <col min="10" max="10" width="6.90625" customWidth="1"/>
    <col min="11" max="11" width="9.54296875" customWidth="1"/>
    <col min="12" max="12" width="9" customWidth="1"/>
    <col min="13" max="13" width="3.54296875" customWidth="1"/>
    <col min="14" max="14" width="0.6328125" customWidth="1"/>
    <col min="15" max="15" width="0.54296875" customWidth="1"/>
    <col min="16" max="16" width="8.984375E-2" customWidth="1"/>
  </cols>
  <sheetData>
    <row r="1" spans="2:15" s="1" customFormat="1" ht="33.65" customHeight="1" x14ac:dyDescent="0.3">
      <c r="J1" s="12" t="s">
        <v>177</v>
      </c>
    </row>
    <row r="2" spans="2:15" s="1" customFormat="1" ht="17.149999999999999" customHeight="1" x14ac:dyDescent="0.25">
      <c r="B2" s="27" t="s">
        <v>151</v>
      </c>
      <c r="C2" s="27"/>
      <c r="D2" s="27"/>
      <c r="E2" s="27"/>
      <c r="F2" s="27"/>
      <c r="G2" s="27"/>
      <c r="H2" s="27"/>
    </row>
    <row r="3" spans="2:15" s="1" customFormat="1" ht="47.4" customHeight="1" x14ac:dyDescent="0.25">
      <c r="B3" s="15"/>
      <c r="C3" s="15"/>
      <c r="D3" s="15"/>
      <c r="E3" s="15"/>
    </row>
    <row r="4" spans="2:15" s="1" customFormat="1" ht="2.75" customHeight="1" x14ac:dyDescent="0.25">
      <c r="B4" s="35"/>
      <c r="C4" s="35"/>
      <c r="D4" s="35"/>
      <c r="E4" s="35"/>
    </row>
    <row r="5" spans="2:15" s="1" customFormat="1" ht="28.65" customHeight="1" x14ac:dyDescent="0.25">
      <c r="B5" s="16"/>
      <c r="C5" s="16"/>
      <c r="D5" s="16"/>
      <c r="E5" s="16"/>
    </row>
    <row r="6" spans="2:15" s="1" customFormat="1" ht="2.75" customHeight="1" x14ac:dyDescent="0.25">
      <c r="B6" s="35"/>
      <c r="C6" s="35"/>
      <c r="D6" s="35"/>
      <c r="E6" s="35"/>
    </row>
    <row r="7" spans="2:15" s="1" customFormat="1" ht="28.65" customHeight="1" x14ac:dyDescent="0.25">
      <c r="B7" s="16"/>
      <c r="C7" s="16"/>
      <c r="D7" s="16"/>
      <c r="E7" s="16"/>
    </row>
    <row r="8" spans="2:15" s="1" customFormat="1" ht="5.25" customHeight="1" x14ac:dyDescent="0.25">
      <c r="B8" s="35"/>
      <c r="C8" s="35"/>
      <c r="D8" s="35"/>
      <c r="E8" s="35"/>
    </row>
    <row r="9" spans="2:15" s="1" customFormat="1" ht="4.4000000000000004" customHeight="1" x14ac:dyDescent="0.25"/>
    <row r="10" spans="2:15" s="1" customFormat="1" ht="6.9" customHeight="1" x14ac:dyDescent="0.25">
      <c r="B10" s="38" t="s">
        <v>152</v>
      </c>
      <c r="C10" s="38"/>
      <c r="D10" s="38"/>
      <c r="E10" s="38"/>
    </row>
    <row r="11" spans="2:15" s="1" customFormat="1" ht="12.15" customHeight="1" x14ac:dyDescent="0.25">
      <c r="B11" s="38"/>
      <c r="C11" s="38"/>
      <c r="D11" s="38"/>
      <c r="E11" s="38"/>
      <c r="G11" s="11"/>
      <c r="H11" s="25" t="s">
        <v>153</v>
      </c>
      <c r="I11" s="25"/>
      <c r="J11" s="25"/>
      <c r="K11" s="25"/>
      <c r="L11" s="25"/>
      <c r="M11" s="25"/>
      <c r="N11" s="25"/>
      <c r="O11" s="25"/>
    </row>
    <row r="12" spans="2:15" s="1" customFormat="1" ht="8" customHeight="1" x14ac:dyDescent="0.25">
      <c r="H12" s="25"/>
      <c r="I12" s="25"/>
      <c r="J12" s="25"/>
      <c r="K12" s="25"/>
      <c r="L12" s="25"/>
      <c r="M12" s="25"/>
      <c r="N12" s="25"/>
      <c r="O12" s="25"/>
    </row>
    <row r="13" spans="2:15" s="1" customFormat="1" ht="20.25" customHeight="1" x14ac:dyDescent="0.25"/>
    <row r="14" spans="2:15" s="1" customFormat="1" ht="24" customHeight="1" x14ac:dyDescent="0.25">
      <c r="F14" s="18" t="s">
        <v>178</v>
      </c>
      <c r="G14" s="18"/>
      <c r="H14" s="18"/>
      <c r="I14" s="18"/>
    </row>
    <row r="15" spans="2:15" s="1" customFormat="1" ht="43.25" customHeight="1" x14ac:dyDescent="0.25"/>
    <row r="16" spans="2:15" s="1" customFormat="1" ht="20.9" customHeight="1" x14ac:dyDescent="0.25">
      <c r="C16" s="34" t="s">
        <v>154</v>
      </c>
      <c r="D16" s="34"/>
      <c r="E16" s="34"/>
    </row>
    <row r="17" spans="2:13" s="1" customFormat="1" ht="2.75" customHeight="1" x14ac:dyDescent="0.25"/>
    <row r="18" spans="2:13" s="1" customFormat="1" ht="20.9" customHeight="1" x14ac:dyDescent="0.25">
      <c r="C18" s="34" t="s">
        <v>155</v>
      </c>
      <c r="D18" s="34"/>
      <c r="E18" s="34"/>
    </row>
    <row r="19" spans="2:13" s="1" customFormat="1" ht="2.75" customHeight="1" x14ac:dyDescent="0.25"/>
    <row r="20" spans="2:13" s="1" customFormat="1" ht="20.9" customHeight="1" x14ac:dyDescent="0.25">
      <c r="C20" s="34" t="s">
        <v>156</v>
      </c>
      <c r="D20" s="34"/>
      <c r="E20" s="34"/>
    </row>
    <row r="21" spans="2:13" s="1" customFormat="1" ht="2.75" customHeight="1" x14ac:dyDescent="0.25"/>
    <row r="22" spans="2:13" s="1" customFormat="1" ht="20.9" customHeight="1" x14ac:dyDescent="0.25">
      <c r="C22" s="34" t="s">
        <v>157</v>
      </c>
      <c r="D22" s="34"/>
      <c r="E22" s="34"/>
    </row>
    <row r="23" spans="2:13" s="1" customFormat="1" ht="34.65" customHeight="1" x14ac:dyDescent="0.25"/>
    <row r="24" spans="2:13" s="1" customFormat="1" ht="50.15" customHeight="1" x14ac:dyDescent="0.25">
      <c r="B24" s="32" t="s">
        <v>158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2:13" s="1" customFormat="1" ht="2.75" customHeight="1" x14ac:dyDescent="0.25"/>
    <row r="26" spans="2:13" s="1" customFormat="1" ht="50.15" customHeight="1" x14ac:dyDescent="0.25">
      <c r="B26" s="33" t="str">
        <f xml:space="preserve"> "1.  Za wykonanie przedmiotu zamówienia w tym Pakiecie oferujemy następujące wynagrodzenie brutto: " &amp; TEXT(F98,"#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</row>
    <row r="27" spans="2:13" s="1" customFormat="1" ht="28.65" customHeight="1" x14ac:dyDescent="0.25"/>
    <row r="28" spans="2:13" s="1" customFormat="1" ht="3.15" customHeight="1" x14ac:dyDescent="0.25"/>
    <row r="29" spans="2:13" s="1" customFormat="1" ht="18.149999999999999" customHeight="1" x14ac:dyDescent="0.25">
      <c r="B29" s="34" t="s">
        <v>159</v>
      </c>
      <c r="C29" s="34"/>
      <c r="D29" s="34"/>
      <c r="E29" s="34"/>
      <c r="F29" s="34"/>
      <c r="G29" s="34"/>
      <c r="H29" s="34"/>
      <c r="I29" s="34"/>
      <c r="J29" s="34"/>
      <c r="K29" s="34"/>
      <c r="L29" s="34"/>
    </row>
    <row r="30" spans="2:13" s="1" customFormat="1" ht="5.25" customHeight="1" x14ac:dyDescent="0.25"/>
    <row r="31" spans="2:13" s="1" customFormat="1" ht="45.5" customHeight="1" x14ac:dyDescent="0.25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8" t="s">
        <v>10</v>
      </c>
      <c r="M31" s="28"/>
    </row>
    <row r="32" spans="2:13" s="1" customFormat="1" ht="19.649999999999999" customHeight="1" x14ac:dyDescent="0.25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2467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3">
        <f>ROUND(I32+ K32,2)</f>
        <v>0</v>
      </c>
      <c r="M32" s="14"/>
    </row>
    <row r="33" spans="2:13" s="1" customFormat="1" ht="3.15" customHeight="1" x14ac:dyDescent="0.25"/>
    <row r="34" spans="2:13" s="1" customFormat="1" ht="18.149999999999999" customHeight="1" x14ac:dyDescent="0.25">
      <c r="B34" s="34" t="s">
        <v>160</v>
      </c>
      <c r="C34" s="34"/>
      <c r="D34" s="34"/>
      <c r="E34" s="34"/>
      <c r="F34" s="34"/>
      <c r="G34" s="34"/>
      <c r="H34" s="34"/>
      <c r="I34" s="34"/>
      <c r="J34" s="34"/>
      <c r="K34" s="34"/>
      <c r="L34" s="34"/>
    </row>
    <row r="35" spans="2:13" s="1" customFormat="1" ht="5.25" customHeight="1" x14ac:dyDescent="0.25"/>
    <row r="36" spans="2:13" s="1" customFormat="1" ht="45.5" customHeight="1" x14ac:dyDescent="0.25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8" t="s">
        <v>10</v>
      </c>
      <c r="M36" s="28"/>
    </row>
    <row r="37" spans="2:13" s="1" customFormat="1" ht="19.649999999999999" customHeight="1" x14ac:dyDescent="0.25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673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3">
        <f>ROUND(I37+ K37,2)</f>
        <v>0</v>
      </c>
      <c r="M37" s="14"/>
    </row>
    <row r="38" spans="2:13" s="1" customFormat="1" ht="19.649999999999999" customHeight="1" x14ac:dyDescent="0.25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4276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3">
        <f>ROUND(I38+ K38,2)</f>
        <v>0</v>
      </c>
      <c r="M38" s="14"/>
    </row>
    <row r="39" spans="2:13" s="1" customFormat="1" ht="3.15" customHeight="1" x14ac:dyDescent="0.25"/>
    <row r="40" spans="2:13" s="1" customFormat="1" ht="18.149999999999999" customHeight="1" x14ac:dyDescent="0.25">
      <c r="B40" s="34" t="s">
        <v>161</v>
      </c>
      <c r="C40" s="34"/>
      <c r="D40" s="34"/>
      <c r="E40" s="34"/>
      <c r="F40" s="34"/>
      <c r="G40" s="34"/>
      <c r="H40" s="34"/>
      <c r="I40" s="34"/>
      <c r="J40" s="34"/>
      <c r="K40" s="34"/>
      <c r="L40" s="34"/>
    </row>
    <row r="41" spans="2:13" s="1" customFormat="1" ht="5.25" customHeight="1" x14ac:dyDescent="0.25"/>
    <row r="42" spans="2:13" s="1" customFormat="1" ht="45.5" customHeight="1" x14ac:dyDescent="0.25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8" t="s">
        <v>10</v>
      </c>
      <c r="M42" s="28"/>
    </row>
    <row r="43" spans="2:13" s="1" customFormat="1" ht="19.649999999999999" customHeight="1" x14ac:dyDescent="0.25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3368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3">
        <f>ROUND(I43+ K43,2)</f>
        <v>0</v>
      </c>
      <c r="M43" s="14"/>
    </row>
    <row r="44" spans="2:13" s="1" customFormat="1" ht="3.15" customHeight="1" x14ac:dyDescent="0.25"/>
    <row r="45" spans="2:13" s="1" customFormat="1" ht="18.149999999999999" customHeight="1" x14ac:dyDescent="0.25">
      <c r="B45" s="34" t="s">
        <v>162</v>
      </c>
      <c r="C45" s="34"/>
      <c r="D45" s="34"/>
      <c r="E45" s="34"/>
      <c r="F45" s="34"/>
      <c r="G45" s="34"/>
      <c r="H45" s="34"/>
      <c r="I45" s="34"/>
      <c r="J45" s="34"/>
      <c r="K45" s="34"/>
      <c r="L45" s="34"/>
    </row>
    <row r="46" spans="2:13" s="1" customFormat="1" ht="5.25" customHeight="1" x14ac:dyDescent="0.25"/>
    <row r="47" spans="2:13" s="1" customFormat="1" ht="45.5" customHeight="1" x14ac:dyDescent="0.25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8" t="s">
        <v>10</v>
      </c>
      <c r="M47" s="28"/>
    </row>
    <row r="48" spans="2:13" s="1" customFormat="1" ht="19.649999999999999" customHeight="1" x14ac:dyDescent="0.25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817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3">
        <f>ROUND(I48+ K48,2)</f>
        <v>0</v>
      </c>
      <c r="M48" s="14"/>
    </row>
    <row r="49" spans="2:13" s="1" customFormat="1" ht="3.15" customHeight="1" x14ac:dyDescent="0.25"/>
    <row r="50" spans="2:13" s="1" customFormat="1" ht="18.149999999999999" customHeight="1" x14ac:dyDescent="0.25">
      <c r="B50" s="34" t="s">
        <v>163</v>
      </c>
      <c r="C50" s="34"/>
      <c r="D50" s="34"/>
      <c r="E50" s="34"/>
      <c r="F50" s="34"/>
      <c r="G50" s="34"/>
      <c r="H50" s="34"/>
      <c r="I50" s="34"/>
      <c r="J50" s="34"/>
      <c r="K50" s="34"/>
      <c r="L50" s="34"/>
    </row>
    <row r="51" spans="2:13" s="1" customFormat="1" ht="5.25" customHeight="1" x14ac:dyDescent="0.25"/>
    <row r="52" spans="2:13" s="1" customFormat="1" ht="45.5" customHeight="1" x14ac:dyDescent="0.25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8" t="s">
        <v>10</v>
      </c>
      <c r="M52" s="28"/>
    </row>
    <row r="53" spans="2:13" s="1" customFormat="1" ht="19.649999999999999" customHeight="1" x14ac:dyDescent="0.25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2750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13">
        <f>ROUND(I53+ K53,2)</f>
        <v>0</v>
      </c>
      <c r="M53" s="14"/>
    </row>
    <row r="54" spans="2:13" s="1" customFormat="1" ht="9" customHeight="1" x14ac:dyDescent="0.25"/>
    <row r="55" spans="2:13" s="1" customFormat="1" ht="45.5" customHeight="1" x14ac:dyDescent="0.25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8" t="s">
        <v>10</v>
      </c>
      <c r="M55" s="28"/>
    </row>
    <row r="56" spans="2:13" s="1" customFormat="1" ht="28.65" customHeight="1" x14ac:dyDescent="0.25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50</v>
      </c>
      <c r="H56" s="10">
        <v>0</v>
      </c>
      <c r="I56" s="9">
        <f t="shared" ref="I56:I95" si="0">ROUND(G56* H56,2)</f>
        <v>0</v>
      </c>
      <c r="J56" s="5">
        <v>8</v>
      </c>
      <c r="K56" s="9">
        <f t="shared" ref="K56:K95" si="1">ROUND(I56* J56/100,2)</f>
        <v>0</v>
      </c>
      <c r="L56" s="13">
        <f t="shared" ref="L56:L95" si="2">ROUND(I56+ K56,2)</f>
        <v>0</v>
      </c>
      <c r="M56" s="14"/>
    </row>
    <row r="57" spans="2:13" s="1" customFormat="1" ht="19.649999999999999" customHeight="1" x14ac:dyDescent="0.25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17.43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3">
        <f t="shared" si="2"/>
        <v>0</v>
      </c>
      <c r="M57" s="14"/>
    </row>
    <row r="58" spans="2:13" s="1" customFormat="1" ht="28.65" customHeight="1" x14ac:dyDescent="0.25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18.43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3">
        <f t="shared" si="2"/>
        <v>0</v>
      </c>
      <c r="M58" s="14"/>
    </row>
    <row r="59" spans="2:13" s="1" customFormat="1" ht="38.9" customHeight="1" x14ac:dyDescent="0.25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12.89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3">
        <f t="shared" si="2"/>
        <v>0</v>
      </c>
      <c r="M59" s="14"/>
    </row>
    <row r="60" spans="2:13" s="1" customFormat="1" ht="28.65" customHeight="1" x14ac:dyDescent="0.25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9.0399999999999991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3">
        <f t="shared" si="2"/>
        <v>0</v>
      </c>
      <c r="M60" s="14"/>
    </row>
    <row r="61" spans="2:13" s="1" customFormat="1" ht="19.649999999999999" customHeight="1" x14ac:dyDescent="0.25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10.3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3">
        <f t="shared" si="2"/>
        <v>0</v>
      </c>
      <c r="M61" s="14"/>
    </row>
    <row r="62" spans="2:13" s="1" customFormat="1" ht="28.65" customHeight="1" x14ac:dyDescent="0.25">
      <c r="B62" s="5">
        <v>13</v>
      </c>
      <c r="C62" s="6" t="s">
        <v>39</v>
      </c>
      <c r="D62" s="6" t="s">
        <v>40</v>
      </c>
      <c r="E62" s="7" t="s">
        <v>41</v>
      </c>
      <c r="F62" s="6" t="s">
        <v>42</v>
      </c>
      <c r="G62" s="8">
        <v>40.950000000000003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3">
        <f t="shared" si="2"/>
        <v>0</v>
      </c>
      <c r="M62" s="14"/>
    </row>
    <row r="63" spans="2:13" s="1" customFormat="1" ht="19.649999999999999" customHeight="1" x14ac:dyDescent="0.25">
      <c r="B63" s="5">
        <v>14</v>
      </c>
      <c r="C63" s="6" t="s">
        <v>43</v>
      </c>
      <c r="D63" s="6" t="s">
        <v>44</v>
      </c>
      <c r="E63" s="7" t="s">
        <v>45</v>
      </c>
      <c r="F63" s="6" t="s">
        <v>42</v>
      </c>
      <c r="G63" s="8">
        <v>5.63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3">
        <f t="shared" si="2"/>
        <v>0</v>
      </c>
      <c r="M63" s="14"/>
    </row>
    <row r="64" spans="2:13" s="1" customFormat="1" ht="28.65" customHeight="1" x14ac:dyDescent="0.25">
      <c r="B64" s="5">
        <v>15</v>
      </c>
      <c r="C64" s="6" t="s">
        <v>46</v>
      </c>
      <c r="D64" s="6" t="s">
        <v>47</v>
      </c>
      <c r="E64" s="7" t="s">
        <v>48</v>
      </c>
      <c r="F64" s="6" t="s">
        <v>42</v>
      </c>
      <c r="G64" s="8">
        <v>59.74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3">
        <f t="shared" si="2"/>
        <v>0</v>
      </c>
      <c r="M64" s="14"/>
    </row>
    <row r="65" spans="2:13" s="1" customFormat="1" ht="28.65" customHeight="1" x14ac:dyDescent="0.25">
      <c r="B65" s="5">
        <v>16</v>
      </c>
      <c r="C65" s="6" t="s">
        <v>49</v>
      </c>
      <c r="D65" s="6" t="s">
        <v>50</v>
      </c>
      <c r="E65" s="7" t="s">
        <v>51</v>
      </c>
      <c r="F65" s="6" t="s">
        <v>42</v>
      </c>
      <c r="G65" s="8">
        <v>5.63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3">
        <f t="shared" si="2"/>
        <v>0</v>
      </c>
      <c r="M65" s="14"/>
    </row>
    <row r="66" spans="2:13" s="1" customFormat="1" ht="19.649999999999999" customHeight="1" x14ac:dyDescent="0.25">
      <c r="B66" s="5">
        <v>17</v>
      </c>
      <c r="C66" s="6" t="s">
        <v>52</v>
      </c>
      <c r="D66" s="6" t="s">
        <v>53</v>
      </c>
      <c r="E66" s="7" t="s">
        <v>54</v>
      </c>
      <c r="F66" s="6" t="s">
        <v>42</v>
      </c>
      <c r="G66" s="8">
        <v>60.52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3">
        <f t="shared" si="2"/>
        <v>0</v>
      </c>
      <c r="M66" s="14"/>
    </row>
    <row r="67" spans="2:13" s="1" customFormat="1" ht="19.649999999999999" customHeight="1" x14ac:dyDescent="0.25">
      <c r="B67" s="5">
        <v>18</v>
      </c>
      <c r="C67" s="6" t="s">
        <v>55</v>
      </c>
      <c r="D67" s="6" t="s">
        <v>56</v>
      </c>
      <c r="E67" s="7" t="s">
        <v>57</v>
      </c>
      <c r="F67" s="6" t="s">
        <v>14</v>
      </c>
      <c r="G67" s="8">
        <v>43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3">
        <f t="shared" si="2"/>
        <v>0</v>
      </c>
      <c r="M67" s="14"/>
    </row>
    <row r="68" spans="2:13" s="1" customFormat="1" ht="19.649999999999999" customHeight="1" x14ac:dyDescent="0.25">
      <c r="B68" s="5">
        <v>19</v>
      </c>
      <c r="C68" s="6" t="s">
        <v>58</v>
      </c>
      <c r="D68" s="6" t="s">
        <v>59</v>
      </c>
      <c r="E68" s="7" t="s">
        <v>60</v>
      </c>
      <c r="F68" s="6" t="s">
        <v>38</v>
      </c>
      <c r="G68" s="8">
        <v>4.51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3">
        <f t="shared" si="2"/>
        <v>0</v>
      </c>
      <c r="M68" s="14"/>
    </row>
    <row r="69" spans="2:13" s="1" customFormat="1" ht="19.649999999999999" customHeight="1" x14ac:dyDescent="0.25">
      <c r="B69" s="5">
        <v>20</v>
      </c>
      <c r="C69" s="6" t="s">
        <v>61</v>
      </c>
      <c r="D69" s="6" t="s">
        <v>62</v>
      </c>
      <c r="E69" s="7" t="s">
        <v>63</v>
      </c>
      <c r="F69" s="6" t="s">
        <v>38</v>
      </c>
      <c r="G69" s="8">
        <v>89.9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3">
        <f t="shared" si="2"/>
        <v>0</v>
      </c>
      <c r="M69" s="14"/>
    </row>
    <row r="70" spans="2:13" s="1" customFormat="1" ht="28.65" customHeight="1" x14ac:dyDescent="0.25">
      <c r="B70" s="5">
        <v>21</v>
      </c>
      <c r="C70" s="6" t="s">
        <v>64</v>
      </c>
      <c r="D70" s="6" t="s">
        <v>65</v>
      </c>
      <c r="E70" s="7" t="s">
        <v>66</v>
      </c>
      <c r="F70" s="6" t="s">
        <v>38</v>
      </c>
      <c r="G70" s="8">
        <v>8.4499999999999993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3">
        <f t="shared" si="2"/>
        <v>0</v>
      </c>
      <c r="M70" s="14"/>
    </row>
    <row r="71" spans="2:13" s="1" customFormat="1" ht="19.649999999999999" customHeight="1" x14ac:dyDescent="0.25">
      <c r="B71" s="5">
        <v>22</v>
      </c>
      <c r="C71" s="6" t="s">
        <v>67</v>
      </c>
      <c r="D71" s="6" t="s">
        <v>68</v>
      </c>
      <c r="E71" s="7" t="s">
        <v>69</v>
      </c>
      <c r="F71" s="6" t="s">
        <v>38</v>
      </c>
      <c r="G71" s="8">
        <v>85.59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3">
        <f t="shared" si="2"/>
        <v>0</v>
      </c>
      <c r="M71" s="14"/>
    </row>
    <row r="72" spans="2:13" s="1" customFormat="1" ht="28.65" customHeight="1" x14ac:dyDescent="0.25">
      <c r="B72" s="5">
        <v>23</v>
      </c>
      <c r="C72" s="6" t="s">
        <v>70</v>
      </c>
      <c r="D72" s="6" t="s">
        <v>71</v>
      </c>
      <c r="E72" s="7" t="s">
        <v>72</v>
      </c>
      <c r="F72" s="6" t="s">
        <v>38</v>
      </c>
      <c r="G72" s="8">
        <v>6.9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3">
        <f t="shared" si="2"/>
        <v>0</v>
      </c>
      <c r="M72" s="14"/>
    </row>
    <row r="73" spans="2:13" s="1" customFormat="1" ht="19.649999999999999" customHeight="1" x14ac:dyDescent="0.25">
      <c r="B73" s="5">
        <v>24</v>
      </c>
      <c r="C73" s="6" t="s">
        <v>73</v>
      </c>
      <c r="D73" s="6" t="s">
        <v>74</v>
      </c>
      <c r="E73" s="7" t="s">
        <v>75</v>
      </c>
      <c r="F73" s="6" t="s">
        <v>38</v>
      </c>
      <c r="G73" s="8">
        <v>193.85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3">
        <f t="shared" si="2"/>
        <v>0</v>
      </c>
      <c r="M73" s="14"/>
    </row>
    <row r="74" spans="2:13" s="1" customFormat="1" ht="28.65" customHeight="1" x14ac:dyDescent="0.25">
      <c r="B74" s="5">
        <v>25</v>
      </c>
      <c r="C74" s="6" t="s">
        <v>76</v>
      </c>
      <c r="D74" s="6" t="s">
        <v>77</v>
      </c>
      <c r="E74" s="7" t="s">
        <v>78</v>
      </c>
      <c r="F74" s="6" t="s">
        <v>25</v>
      </c>
      <c r="G74" s="8">
        <v>17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3">
        <f t="shared" si="2"/>
        <v>0</v>
      </c>
      <c r="M74" s="14"/>
    </row>
    <row r="75" spans="2:13" s="1" customFormat="1" ht="28.65" customHeight="1" x14ac:dyDescent="0.25">
      <c r="B75" s="5">
        <v>26</v>
      </c>
      <c r="C75" s="6" t="s">
        <v>79</v>
      </c>
      <c r="D75" s="6" t="s">
        <v>80</v>
      </c>
      <c r="E75" s="7" t="s">
        <v>81</v>
      </c>
      <c r="F75" s="6" t="s">
        <v>25</v>
      </c>
      <c r="G75" s="8">
        <v>58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3">
        <f t="shared" si="2"/>
        <v>0</v>
      </c>
      <c r="M75" s="14"/>
    </row>
    <row r="76" spans="2:13" s="1" customFormat="1" ht="28.65" customHeight="1" x14ac:dyDescent="0.25">
      <c r="B76" s="5">
        <v>27</v>
      </c>
      <c r="C76" s="6" t="s">
        <v>82</v>
      </c>
      <c r="D76" s="6" t="s">
        <v>83</v>
      </c>
      <c r="E76" s="7" t="s">
        <v>84</v>
      </c>
      <c r="F76" s="6" t="s">
        <v>25</v>
      </c>
      <c r="G76" s="8">
        <v>32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3">
        <f t="shared" si="2"/>
        <v>0</v>
      </c>
      <c r="M76" s="14"/>
    </row>
    <row r="77" spans="2:13" s="1" customFormat="1" ht="19.649999999999999" customHeight="1" x14ac:dyDescent="0.25">
      <c r="B77" s="5">
        <v>28</v>
      </c>
      <c r="C77" s="6" t="s">
        <v>85</v>
      </c>
      <c r="D77" s="6" t="s">
        <v>86</v>
      </c>
      <c r="E77" s="7" t="s">
        <v>87</v>
      </c>
      <c r="F77" s="6" t="s">
        <v>25</v>
      </c>
      <c r="G77" s="8">
        <v>18.600000000000001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3">
        <f t="shared" si="2"/>
        <v>0</v>
      </c>
      <c r="M77" s="14"/>
    </row>
    <row r="78" spans="2:13" s="1" customFormat="1" ht="19.649999999999999" customHeight="1" x14ac:dyDescent="0.25">
      <c r="B78" s="5">
        <v>29</v>
      </c>
      <c r="C78" s="6" t="s">
        <v>88</v>
      </c>
      <c r="D78" s="6" t="s">
        <v>89</v>
      </c>
      <c r="E78" s="7" t="s">
        <v>90</v>
      </c>
      <c r="F78" s="6" t="s">
        <v>25</v>
      </c>
      <c r="G78" s="8">
        <v>22.16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3">
        <f t="shared" si="2"/>
        <v>0</v>
      </c>
      <c r="M78" s="14"/>
    </row>
    <row r="79" spans="2:13" s="1" customFormat="1" ht="28.65" customHeight="1" x14ac:dyDescent="0.25">
      <c r="B79" s="5">
        <v>30</v>
      </c>
      <c r="C79" s="6" t="s">
        <v>91</v>
      </c>
      <c r="D79" s="6" t="s">
        <v>92</v>
      </c>
      <c r="E79" s="7" t="s">
        <v>93</v>
      </c>
      <c r="F79" s="6" t="s">
        <v>25</v>
      </c>
      <c r="G79" s="8">
        <v>13.73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3">
        <f t="shared" si="2"/>
        <v>0</v>
      </c>
      <c r="M79" s="14"/>
    </row>
    <row r="80" spans="2:13" s="1" customFormat="1" ht="19.649999999999999" customHeight="1" x14ac:dyDescent="0.25">
      <c r="B80" s="5">
        <v>31</v>
      </c>
      <c r="C80" s="6" t="s">
        <v>94</v>
      </c>
      <c r="D80" s="6" t="s">
        <v>95</v>
      </c>
      <c r="E80" s="7" t="s">
        <v>96</v>
      </c>
      <c r="F80" s="6" t="s">
        <v>97</v>
      </c>
      <c r="G80" s="8">
        <v>26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3">
        <f t="shared" si="2"/>
        <v>0</v>
      </c>
      <c r="M80" s="14"/>
    </row>
    <row r="81" spans="2:13" s="1" customFormat="1" ht="19.649999999999999" customHeight="1" x14ac:dyDescent="0.25">
      <c r="B81" s="5">
        <v>32</v>
      </c>
      <c r="C81" s="6" t="s">
        <v>98</v>
      </c>
      <c r="D81" s="6" t="s">
        <v>99</v>
      </c>
      <c r="E81" s="7" t="s">
        <v>100</v>
      </c>
      <c r="F81" s="6" t="s">
        <v>97</v>
      </c>
      <c r="G81" s="8">
        <v>12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13">
        <f t="shared" si="2"/>
        <v>0</v>
      </c>
      <c r="M81" s="14"/>
    </row>
    <row r="82" spans="2:13" s="1" customFormat="1" ht="19.649999999999999" customHeight="1" x14ac:dyDescent="0.25">
      <c r="B82" s="5">
        <v>33</v>
      </c>
      <c r="C82" s="6" t="s">
        <v>101</v>
      </c>
      <c r="D82" s="6" t="s">
        <v>102</v>
      </c>
      <c r="E82" s="7" t="s">
        <v>103</v>
      </c>
      <c r="F82" s="6" t="s">
        <v>97</v>
      </c>
      <c r="G82" s="8">
        <v>18.170000000000002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13">
        <f t="shared" si="2"/>
        <v>0</v>
      </c>
      <c r="M82" s="14"/>
    </row>
    <row r="83" spans="2:13" s="1" customFormat="1" ht="19.649999999999999" customHeight="1" x14ac:dyDescent="0.25">
      <c r="B83" s="5">
        <v>34</v>
      </c>
      <c r="C83" s="6" t="s">
        <v>104</v>
      </c>
      <c r="D83" s="6" t="s">
        <v>105</v>
      </c>
      <c r="E83" s="7" t="s">
        <v>106</v>
      </c>
      <c r="F83" s="6" t="s">
        <v>107</v>
      </c>
      <c r="G83" s="8">
        <v>20</v>
      </c>
      <c r="H83" s="10">
        <v>0</v>
      </c>
      <c r="I83" s="9">
        <f t="shared" si="0"/>
        <v>0</v>
      </c>
      <c r="J83" s="5">
        <v>23</v>
      </c>
      <c r="K83" s="9">
        <f t="shared" si="1"/>
        <v>0</v>
      </c>
      <c r="L83" s="13">
        <f t="shared" si="2"/>
        <v>0</v>
      </c>
      <c r="M83" s="14"/>
    </row>
    <row r="84" spans="2:13" s="1" customFormat="1" ht="19.649999999999999" customHeight="1" x14ac:dyDescent="0.25">
      <c r="B84" s="5">
        <v>35</v>
      </c>
      <c r="C84" s="6" t="s">
        <v>108</v>
      </c>
      <c r="D84" s="6" t="s">
        <v>109</v>
      </c>
      <c r="E84" s="7" t="s">
        <v>110</v>
      </c>
      <c r="F84" s="6" t="s">
        <v>111</v>
      </c>
      <c r="G84" s="8">
        <v>100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3">
        <f t="shared" si="2"/>
        <v>0</v>
      </c>
      <c r="M84" s="14"/>
    </row>
    <row r="85" spans="2:13" s="1" customFormat="1" ht="19.649999999999999" customHeight="1" x14ac:dyDescent="0.25">
      <c r="B85" s="5">
        <v>36</v>
      </c>
      <c r="C85" s="6" t="s">
        <v>112</v>
      </c>
      <c r="D85" s="6" t="s">
        <v>113</v>
      </c>
      <c r="E85" s="7" t="s">
        <v>114</v>
      </c>
      <c r="F85" s="6" t="s">
        <v>111</v>
      </c>
      <c r="G85" s="8">
        <v>8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3">
        <f t="shared" si="2"/>
        <v>0</v>
      </c>
      <c r="M85" s="14"/>
    </row>
    <row r="86" spans="2:13" s="1" customFormat="1" ht="19.649999999999999" customHeight="1" x14ac:dyDescent="0.25">
      <c r="B86" s="5">
        <v>37</v>
      </c>
      <c r="C86" s="6" t="s">
        <v>115</v>
      </c>
      <c r="D86" s="6" t="s">
        <v>116</v>
      </c>
      <c r="E86" s="7" t="s">
        <v>117</v>
      </c>
      <c r="F86" s="6" t="s">
        <v>111</v>
      </c>
      <c r="G86" s="8">
        <v>7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3">
        <f t="shared" si="2"/>
        <v>0</v>
      </c>
      <c r="M86" s="14"/>
    </row>
    <row r="87" spans="2:13" s="1" customFormat="1" ht="19.649999999999999" customHeight="1" x14ac:dyDescent="0.25">
      <c r="B87" s="5">
        <v>38</v>
      </c>
      <c r="C87" s="6" t="s">
        <v>118</v>
      </c>
      <c r="D87" s="6" t="s">
        <v>119</v>
      </c>
      <c r="E87" s="7" t="s">
        <v>120</v>
      </c>
      <c r="F87" s="6" t="s">
        <v>121</v>
      </c>
      <c r="G87" s="8">
        <v>25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3">
        <f t="shared" si="2"/>
        <v>0</v>
      </c>
      <c r="M87" s="14"/>
    </row>
    <row r="88" spans="2:13" s="1" customFormat="1" ht="19.649999999999999" customHeight="1" x14ac:dyDescent="0.25">
      <c r="B88" s="5">
        <v>39</v>
      </c>
      <c r="C88" s="6" t="s">
        <v>122</v>
      </c>
      <c r="D88" s="6" t="s">
        <v>123</v>
      </c>
      <c r="E88" s="7" t="s">
        <v>124</v>
      </c>
      <c r="F88" s="6" t="s">
        <v>121</v>
      </c>
      <c r="G88" s="8">
        <v>3500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3">
        <f t="shared" si="2"/>
        <v>0</v>
      </c>
      <c r="M88" s="14"/>
    </row>
    <row r="89" spans="2:13" s="1" customFormat="1" ht="19.649999999999999" customHeight="1" x14ac:dyDescent="0.25">
      <c r="B89" s="5">
        <v>40</v>
      </c>
      <c r="C89" s="6" t="s">
        <v>125</v>
      </c>
      <c r="D89" s="6" t="s">
        <v>126</v>
      </c>
      <c r="E89" s="7" t="s">
        <v>127</v>
      </c>
      <c r="F89" s="6" t="s">
        <v>121</v>
      </c>
      <c r="G89" s="8">
        <v>60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3">
        <f t="shared" si="2"/>
        <v>0</v>
      </c>
      <c r="M89" s="14"/>
    </row>
    <row r="90" spans="2:13" s="1" customFormat="1" ht="19.649999999999999" customHeight="1" x14ac:dyDescent="0.25">
      <c r="B90" s="5">
        <v>41</v>
      </c>
      <c r="C90" s="6" t="s">
        <v>128</v>
      </c>
      <c r="D90" s="6" t="s">
        <v>129</v>
      </c>
      <c r="E90" s="7" t="s">
        <v>130</v>
      </c>
      <c r="F90" s="6" t="s">
        <v>121</v>
      </c>
      <c r="G90" s="8">
        <v>50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3">
        <f t="shared" si="2"/>
        <v>0</v>
      </c>
      <c r="M90" s="14"/>
    </row>
    <row r="91" spans="2:13" s="1" customFormat="1" ht="19.649999999999999" customHeight="1" x14ac:dyDescent="0.25">
      <c r="B91" s="5">
        <v>42</v>
      </c>
      <c r="C91" s="6" t="s">
        <v>131</v>
      </c>
      <c r="D91" s="6" t="s">
        <v>132</v>
      </c>
      <c r="E91" s="7" t="s">
        <v>133</v>
      </c>
      <c r="F91" s="6" t="s">
        <v>121</v>
      </c>
      <c r="G91" s="8">
        <v>30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3">
        <f t="shared" si="2"/>
        <v>0</v>
      </c>
      <c r="M91" s="14"/>
    </row>
    <row r="92" spans="2:13" s="1" customFormat="1" ht="19.649999999999999" customHeight="1" x14ac:dyDescent="0.25">
      <c r="B92" s="5">
        <v>43</v>
      </c>
      <c r="C92" s="6" t="s">
        <v>134</v>
      </c>
      <c r="D92" s="6" t="s">
        <v>135</v>
      </c>
      <c r="E92" s="7" t="s">
        <v>136</v>
      </c>
      <c r="F92" s="6" t="s">
        <v>107</v>
      </c>
      <c r="G92" s="8">
        <v>615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13">
        <f t="shared" si="2"/>
        <v>0</v>
      </c>
      <c r="M92" s="14"/>
    </row>
    <row r="93" spans="2:13" s="1" customFormat="1" ht="19.649999999999999" customHeight="1" x14ac:dyDescent="0.25">
      <c r="B93" s="5">
        <v>44</v>
      </c>
      <c r="C93" s="6" t="s">
        <v>137</v>
      </c>
      <c r="D93" s="6" t="s">
        <v>138</v>
      </c>
      <c r="E93" s="7" t="s">
        <v>139</v>
      </c>
      <c r="F93" s="6" t="s">
        <v>107</v>
      </c>
      <c r="G93" s="8">
        <v>57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13">
        <f t="shared" si="2"/>
        <v>0</v>
      </c>
      <c r="M93" s="14"/>
    </row>
    <row r="94" spans="2:13" s="1" customFormat="1" ht="19.649999999999999" customHeight="1" x14ac:dyDescent="0.25">
      <c r="B94" s="5">
        <v>45</v>
      </c>
      <c r="C94" s="6" t="s">
        <v>140</v>
      </c>
      <c r="D94" s="6" t="s">
        <v>141</v>
      </c>
      <c r="E94" s="7" t="s">
        <v>142</v>
      </c>
      <c r="F94" s="6" t="s">
        <v>107</v>
      </c>
      <c r="G94" s="8">
        <v>104</v>
      </c>
      <c r="H94" s="10">
        <v>0</v>
      </c>
      <c r="I94" s="9">
        <f t="shared" si="0"/>
        <v>0</v>
      </c>
      <c r="J94" s="5">
        <v>8</v>
      </c>
      <c r="K94" s="9">
        <f t="shared" si="1"/>
        <v>0</v>
      </c>
      <c r="L94" s="13">
        <f t="shared" si="2"/>
        <v>0</v>
      </c>
      <c r="M94" s="14"/>
    </row>
    <row r="95" spans="2:13" s="1" customFormat="1" ht="19.649999999999999" customHeight="1" x14ac:dyDescent="0.25">
      <c r="B95" s="5">
        <v>46</v>
      </c>
      <c r="C95" s="6" t="s">
        <v>143</v>
      </c>
      <c r="D95" s="6" t="s">
        <v>144</v>
      </c>
      <c r="E95" s="7" t="s">
        <v>142</v>
      </c>
      <c r="F95" s="6" t="s">
        <v>107</v>
      </c>
      <c r="G95" s="8">
        <v>40</v>
      </c>
      <c r="H95" s="10">
        <v>0</v>
      </c>
      <c r="I95" s="9">
        <f t="shared" si="0"/>
        <v>0</v>
      </c>
      <c r="J95" s="5">
        <v>23</v>
      </c>
      <c r="K95" s="9">
        <f t="shared" si="1"/>
        <v>0</v>
      </c>
      <c r="L95" s="13">
        <f t="shared" si="2"/>
        <v>0</v>
      </c>
      <c r="M95" s="14"/>
    </row>
    <row r="96" spans="2:13" s="1" customFormat="1" ht="56" customHeight="1" x14ac:dyDescent="0.25"/>
    <row r="97" spans="2:14" s="1" customFormat="1" ht="21.5" customHeight="1" x14ac:dyDescent="0.25">
      <c r="B97" s="36" t="s">
        <v>145</v>
      </c>
      <c r="C97" s="36"/>
      <c r="D97" s="36"/>
      <c r="E97" s="36"/>
      <c r="F97" s="19">
        <f>ROUND(I32+I37+I38+I43+I48+I53+I56+I57+I58+I59+I60+I61+I62+I63+I64+I65+I66+I67+I68+I69+I70+I71+I72+I73+I74+I75+I76+I77+I78+I79+I80+I81+I82+I83+I84+I85+I86+I87+I88+I89+I90+I91+I92+I93+I94+I95,2)</f>
        <v>0</v>
      </c>
      <c r="G97" s="20"/>
      <c r="H97" s="20"/>
      <c r="I97" s="20"/>
      <c r="J97" s="20"/>
      <c r="K97" s="20"/>
      <c r="L97" s="20"/>
      <c r="M97" s="21"/>
    </row>
    <row r="98" spans="2:14" s="1" customFormat="1" ht="21.5" customHeight="1" x14ac:dyDescent="0.25">
      <c r="B98" s="36" t="s">
        <v>146</v>
      </c>
      <c r="C98" s="36"/>
      <c r="D98" s="36"/>
      <c r="E98" s="36"/>
      <c r="F98" s="22">
        <f>ROUND(L32+L37+L38+L43+L48+L53+L56+L57+L58+L59+L60+L61+L62+L63+L64+L65+L66+L67+L68+L69+L70+L71+L72+L73+L74+L75+L76+L77+L78+L79+L80+L81+L82+L83+L84+L85+L86+L87+L88+L89+L90+L91+L92+L93+L94+L95,2)</f>
        <v>0</v>
      </c>
      <c r="G98" s="23"/>
      <c r="H98" s="23"/>
      <c r="I98" s="23"/>
      <c r="J98" s="23"/>
      <c r="K98" s="23"/>
      <c r="L98" s="23"/>
      <c r="M98" s="24"/>
    </row>
    <row r="99" spans="2:14" s="1" customFormat="1" ht="11.15" customHeight="1" x14ac:dyDescent="0.25"/>
    <row r="100" spans="2:14" s="1" customFormat="1" ht="80.150000000000006" customHeight="1" x14ac:dyDescent="0.25">
      <c r="B100" s="30" t="s">
        <v>164</v>
      </c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</row>
    <row r="101" spans="2:14" s="1" customFormat="1" ht="2.75" customHeight="1" x14ac:dyDescent="0.25"/>
    <row r="102" spans="2:14" s="1" customFormat="1" ht="110.15" customHeight="1" x14ac:dyDescent="0.25">
      <c r="B102" s="30" t="s">
        <v>165</v>
      </c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</row>
    <row r="103" spans="2:14" s="1" customFormat="1" ht="5.25" customHeight="1" x14ac:dyDescent="0.25"/>
    <row r="104" spans="2:14" s="1" customFormat="1" ht="110.15" customHeight="1" x14ac:dyDescent="0.25">
      <c r="B104" s="29" t="s">
        <v>166</v>
      </c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</row>
    <row r="105" spans="2:14" s="1" customFormat="1" ht="5.25" customHeight="1" x14ac:dyDescent="0.25"/>
    <row r="106" spans="2:14" s="1" customFormat="1" ht="38" customHeight="1" x14ac:dyDescent="0.25">
      <c r="C106" s="37" t="s">
        <v>147</v>
      </c>
      <c r="D106" s="37"/>
      <c r="E106" s="37"/>
      <c r="F106" s="40" t="s">
        <v>148</v>
      </c>
      <c r="G106" s="40"/>
      <c r="H106" s="40"/>
      <c r="I106" s="40"/>
      <c r="J106" s="40"/>
      <c r="K106" s="40"/>
      <c r="L106" s="40"/>
    </row>
    <row r="107" spans="2:14" s="1" customFormat="1" ht="28.65" customHeight="1" x14ac:dyDescent="0.25"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4" s="1" customFormat="1" ht="28.65" customHeight="1" x14ac:dyDescent="0.25"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2:14" s="1" customFormat="1" ht="28.65" customHeight="1" x14ac:dyDescent="0.25">
      <c r="C109" s="17"/>
      <c r="D109" s="17"/>
      <c r="E109" s="17"/>
      <c r="F109" s="17"/>
      <c r="G109" s="17"/>
      <c r="H109" s="17"/>
      <c r="I109" s="17"/>
      <c r="J109" s="17"/>
      <c r="K109" s="17"/>
      <c r="L109" s="17"/>
    </row>
    <row r="110" spans="2:14" s="1" customFormat="1" ht="28.65" customHeight="1" x14ac:dyDescent="0.25">
      <c r="C110" s="17"/>
      <c r="D110" s="17"/>
      <c r="E110" s="17"/>
      <c r="F110" s="17"/>
      <c r="G110" s="17"/>
      <c r="H110" s="17"/>
      <c r="I110" s="17"/>
      <c r="J110" s="17"/>
      <c r="K110" s="17"/>
      <c r="L110" s="17"/>
    </row>
    <row r="111" spans="2:14" s="1" customFormat="1" ht="2.75" customHeight="1" x14ac:dyDescent="0.25"/>
    <row r="112" spans="2:14" s="1" customFormat="1" ht="203.15" customHeight="1" x14ac:dyDescent="0.25">
      <c r="B112" s="30" t="s">
        <v>167</v>
      </c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</row>
    <row r="113" spans="2:14" s="1" customFormat="1" ht="2.75" customHeight="1" x14ac:dyDescent="0.25"/>
    <row r="114" spans="2:14" s="1" customFormat="1" ht="36.9" customHeight="1" x14ac:dyDescent="0.25">
      <c r="B114" s="39" t="s">
        <v>168</v>
      </c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</row>
    <row r="115" spans="2:14" s="1" customFormat="1" ht="2.75" customHeight="1" x14ac:dyDescent="0.25"/>
    <row r="116" spans="2:14" s="1" customFormat="1" ht="38" customHeight="1" x14ac:dyDescent="0.25">
      <c r="C116" s="37" t="s">
        <v>149</v>
      </c>
      <c r="D116" s="37"/>
      <c r="E116" s="37"/>
      <c r="F116" s="41" t="s">
        <v>150</v>
      </c>
      <c r="G116" s="41"/>
      <c r="H116" s="41"/>
      <c r="I116" s="41"/>
      <c r="J116" s="41"/>
      <c r="K116" s="41"/>
      <c r="L116" s="41"/>
    </row>
    <row r="117" spans="2:14" s="1" customFormat="1" ht="28.65" customHeight="1" x14ac:dyDescent="0.25">
      <c r="C117" s="17"/>
      <c r="D117" s="17"/>
      <c r="E117" s="17"/>
      <c r="F117" s="17"/>
      <c r="G117" s="17"/>
      <c r="H117" s="17"/>
      <c r="I117" s="17"/>
      <c r="J117" s="17"/>
      <c r="K117" s="17"/>
      <c r="L117" s="17"/>
    </row>
    <row r="118" spans="2:14" s="1" customFormat="1" ht="28.65" customHeight="1" x14ac:dyDescent="0.25">
      <c r="C118" s="17"/>
      <c r="D118" s="17"/>
      <c r="E118" s="17"/>
      <c r="F118" s="17"/>
      <c r="G118" s="17"/>
      <c r="H118" s="17"/>
      <c r="I118" s="17"/>
      <c r="J118" s="17"/>
      <c r="K118" s="17"/>
      <c r="L118" s="17"/>
    </row>
    <row r="119" spans="2:14" s="1" customFormat="1" ht="28.65" customHeight="1" x14ac:dyDescent="0.25">
      <c r="C119" s="17"/>
      <c r="D119" s="17"/>
      <c r="E119" s="17"/>
      <c r="F119" s="17"/>
      <c r="G119" s="17"/>
      <c r="H119" s="17"/>
      <c r="I119" s="17"/>
      <c r="J119" s="17"/>
      <c r="K119" s="17"/>
      <c r="L119" s="17"/>
    </row>
    <row r="120" spans="2:14" s="1" customFormat="1" ht="28.65" customHeight="1" x14ac:dyDescent="0.25">
      <c r="C120" s="17"/>
      <c r="D120" s="17"/>
      <c r="E120" s="17"/>
      <c r="F120" s="17"/>
      <c r="G120" s="17"/>
      <c r="H120" s="17"/>
      <c r="I120" s="17"/>
      <c r="J120" s="17"/>
      <c r="K120" s="17"/>
      <c r="L120" s="17"/>
    </row>
    <row r="121" spans="2:14" s="1" customFormat="1" ht="2.75" customHeight="1" x14ac:dyDescent="0.25"/>
    <row r="122" spans="2:14" s="1" customFormat="1" ht="159.9" customHeight="1" x14ac:dyDescent="0.25">
      <c r="B122" s="30" t="s">
        <v>169</v>
      </c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</row>
    <row r="123" spans="2:14" s="1" customFormat="1" ht="2.75" customHeight="1" x14ac:dyDescent="0.25"/>
    <row r="124" spans="2:14" s="1" customFormat="1" ht="54.9" customHeight="1" x14ac:dyDescent="0.25">
      <c r="B124" s="30" t="s">
        <v>170</v>
      </c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</row>
    <row r="125" spans="2:14" s="1" customFormat="1" ht="2.75" customHeight="1" x14ac:dyDescent="0.25"/>
    <row r="126" spans="2:14" s="1" customFormat="1" ht="60" customHeight="1" x14ac:dyDescent="0.25">
      <c r="B126" s="29" t="s">
        <v>171</v>
      </c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</row>
    <row r="127" spans="2:14" s="1" customFormat="1" ht="2.75" customHeight="1" x14ac:dyDescent="0.25"/>
    <row r="128" spans="2:14" s="1" customFormat="1" ht="48" customHeight="1" x14ac:dyDescent="0.25">
      <c r="B128" s="29" t="s">
        <v>172</v>
      </c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</row>
    <row r="129" spans="2:14" s="1" customFormat="1" ht="2.75" customHeight="1" x14ac:dyDescent="0.25"/>
    <row r="130" spans="2:14" s="1" customFormat="1" ht="125.15" customHeight="1" x14ac:dyDescent="0.25">
      <c r="B130" s="30" t="s">
        <v>173</v>
      </c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</row>
    <row r="131" spans="2:14" s="1" customFormat="1" ht="2.75" customHeight="1" x14ac:dyDescent="0.25"/>
    <row r="132" spans="2:14" s="1" customFormat="1" ht="84.9" customHeight="1" x14ac:dyDescent="0.25">
      <c r="B132" s="30" t="s">
        <v>174</v>
      </c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</row>
    <row r="133" spans="2:14" s="1" customFormat="1" ht="86.9" customHeight="1" x14ac:dyDescent="0.25"/>
    <row r="134" spans="2:14" s="1" customFormat="1" ht="17.75" customHeight="1" x14ac:dyDescent="0.25">
      <c r="J134" s="26" t="s">
        <v>175</v>
      </c>
      <c r="K134" s="26"/>
      <c r="L134" s="26"/>
    </row>
    <row r="135" spans="2:14" s="1" customFormat="1" ht="145.25" customHeight="1" x14ac:dyDescent="0.25"/>
    <row r="136" spans="2:14" s="1" customFormat="1" ht="81.650000000000006" customHeight="1" x14ac:dyDescent="0.25">
      <c r="B136" s="31" t="s">
        <v>176</v>
      </c>
      <c r="C136" s="31"/>
      <c r="D136" s="31"/>
      <c r="E136" s="31"/>
      <c r="F136" s="31"/>
      <c r="G136" s="31"/>
      <c r="H136" s="31"/>
      <c r="I136" s="31"/>
      <c r="J136" s="31"/>
      <c r="K136" s="31"/>
    </row>
  </sheetData>
  <mergeCells count="110">
    <mergeCell ref="B10:E11"/>
    <mergeCell ref="B100:N100"/>
    <mergeCell ref="B102:N102"/>
    <mergeCell ref="B104:N104"/>
    <mergeCell ref="B112:N112"/>
    <mergeCell ref="B114:N114"/>
    <mergeCell ref="B122:N122"/>
    <mergeCell ref="B124:N124"/>
    <mergeCell ref="B126:N126"/>
    <mergeCell ref="C119:E119"/>
    <mergeCell ref="C120:E120"/>
    <mergeCell ref="C16:E16"/>
    <mergeCell ref="C18:E18"/>
    <mergeCell ref="C20:E20"/>
    <mergeCell ref="C22:E22"/>
    <mergeCell ref="F106:L106"/>
    <mergeCell ref="F107:L107"/>
    <mergeCell ref="F108:L108"/>
    <mergeCell ref="F109:L109"/>
    <mergeCell ref="F110:L110"/>
    <mergeCell ref="F116:L116"/>
    <mergeCell ref="F117:L117"/>
    <mergeCell ref="F118:L118"/>
    <mergeCell ref="F119:L119"/>
    <mergeCell ref="B128:N128"/>
    <mergeCell ref="B130:N130"/>
    <mergeCell ref="B132:N132"/>
    <mergeCell ref="B136:K136"/>
    <mergeCell ref="B24:M24"/>
    <mergeCell ref="B26:M26"/>
    <mergeCell ref="B29:L29"/>
    <mergeCell ref="B34:L34"/>
    <mergeCell ref="B4:E4"/>
    <mergeCell ref="B40:L40"/>
    <mergeCell ref="B45:L45"/>
    <mergeCell ref="B50:L50"/>
    <mergeCell ref="B6:E6"/>
    <mergeCell ref="B8:E8"/>
    <mergeCell ref="B97:E97"/>
    <mergeCell ref="B98:E98"/>
    <mergeCell ref="C106:E106"/>
    <mergeCell ref="C107:E107"/>
    <mergeCell ref="C108:E108"/>
    <mergeCell ref="C109:E109"/>
    <mergeCell ref="C110:E110"/>
    <mergeCell ref="C116:E116"/>
    <mergeCell ref="C117:E117"/>
    <mergeCell ref="C118:E118"/>
    <mergeCell ref="F120:L120"/>
    <mergeCell ref="F14:I14"/>
    <mergeCell ref="F97:M97"/>
    <mergeCell ref="F98:M98"/>
    <mergeCell ref="H11:O12"/>
    <mergeCell ref="J134:L134"/>
    <mergeCell ref="B2:H2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74:M74"/>
    <mergeCell ref="L75:M75"/>
    <mergeCell ref="L76:M76"/>
    <mergeCell ref="L77:M77"/>
    <mergeCell ref="L78:M78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88:M88"/>
    <mergeCell ref="L89:M89"/>
    <mergeCell ref="L90:M90"/>
    <mergeCell ref="L91:M91"/>
    <mergeCell ref="L92:M92"/>
    <mergeCell ref="L93:M93"/>
    <mergeCell ref="L94:M94"/>
    <mergeCell ref="L95:M95"/>
    <mergeCell ref="B3:E3"/>
    <mergeCell ref="B5:E5"/>
    <mergeCell ref="B7:E7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0:M70"/>
    <mergeCell ref="L71:M71"/>
    <mergeCell ref="L72:M72"/>
    <mergeCell ref="L73:M73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Nadleśnictwo Tułowice</cp:lastModifiedBy>
  <dcterms:created xsi:type="dcterms:W3CDTF">2025-09-29T11:09:13Z</dcterms:created>
  <dcterms:modified xsi:type="dcterms:W3CDTF">2025-10-06T09:37:05Z</dcterms:modified>
</cp:coreProperties>
</file>